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B9502EB-6065-4AB2-8A41-33DA4B32B76C}" xr6:coauthVersionLast="46" xr6:coauthVersionMax="46" xr10:uidLastSave="{00000000-0000-0000-0000-000000000000}"/>
  <bookViews>
    <workbookView xWindow="-108" yWindow="-108" windowWidth="23256" windowHeight="12576" xr2:uid="{8C8753A9-F22B-4C7B-B79B-8401C91CF5C8}"/>
  </bookViews>
  <sheets>
    <sheet name="Risk-based allocation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" l="1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21" i="5" l="1"/>
  <c r="C5" i="5" s="1"/>
</calcChain>
</file>

<file path=xl/sharedStrings.xml><?xml version="1.0" encoding="utf-8"?>
<sst xmlns="http://schemas.openxmlformats.org/spreadsheetml/2006/main" count="27" uniqueCount="27">
  <si>
    <t>Gold</t>
  </si>
  <si>
    <t>Silver</t>
  </si>
  <si>
    <t>VaR</t>
  </si>
  <si>
    <t>Max allocation</t>
  </si>
  <si>
    <t>Loss</t>
  </si>
  <si>
    <t>Exposure</t>
  </si>
  <si>
    <t>Trading capital</t>
  </si>
  <si>
    <t>S&amp;P 500</t>
  </si>
  <si>
    <t>Portfolio VaR</t>
  </si>
  <si>
    <t>NASDAQ 100</t>
  </si>
  <si>
    <t>Dow Jones Industrial Average</t>
  </si>
  <si>
    <t>Market</t>
  </si>
  <si>
    <t>Russell 2000</t>
  </si>
  <si>
    <t>Emerging Markets</t>
  </si>
  <si>
    <t>U.S. energy sector</t>
  </si>
  <si>
    <t>NIKKEI</t>
  </si>
  <si>
    <t>Euro Stoxx 50</t>
  </si>
  <si>
    <t>DAX 30</t>
  </si>
  <si>
    <t>VIX futures</t>
  </si>
  <si>
    <t>U.S. Treasury Bonds</t>
  </si>
  <si>
    <t>VaR limit</t>
  </si>
  <si>
    <r>
      <t xml:space="preserve">Buffer </t>
    </r>
    <r>
      <rPr>
        <b/>
        <sz val="10"/>
        <color rgb="FFFF9900"/>
        <rFont val="Raleway"/>
      </rPr>
      <t>(not allocated)</t>
    </r>
  </si>
  <si>
    <t>Market VaR</t>
  </si>
  <si>
    <t>Copy one of these under the VaR column in the table on the left</t>
  </si>
  <si>
    <t>to change from Market Var to Strategy VaR</t>
  </si>
  <si>
    <t>TMate VaR</t>
  </si>
  <si>
    <t>Update regularly based on numbers published in the "recent results" section of the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</si>
</sst>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4C1130"/>
      <name val="Raleway"/>
    </font>
    <font>
      <b/>
      <sz val="10"/>
      <color rgb="FF999999"/>
      <name val="Raleway"/>
    </font>
    <font>
      <b/>
      <sz val="14"/>
      <color rgb="FFFF9900"/>
      <name val="Raleway"/>
    </font>
    <font>
      <b/>
      <sz val="12"/>
      <color rgb="FF999999"/>
      <name val="Raleway"/>
    </font>
    <font>
      <b/>
      <sz val="12"/>
      <color rgb="FF334960"/>
      <name val="Raleway"/>
    </font>
    <font>
      <b/>
      <sz val="12"/>
      <color theme="1" tint="0.34998626667073579"/>
      <name val="Raleway"/>
    </font>
    <font>
      <b/>
      <sz val="10"/>
      <color rgb="FFFF9900"/>
      <name val="Raleway"/>
    </font>
    <font>
      <b/>
      <sz val="11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FFA0A0"/>
        <bgColor indexed="64"/>
      </patternFill>
    </fill>
    <fill>
      <patternFill patternType="solid">
        <fgColor rgb="FFFFAEAE"/>
        <bgColor indexed="64"/>
      </patternFill>
    </fill>
    <fill>
      <patternFill patternType="solid">
        <fgColor rgb="FFFF6A6A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FF7777"/>
        <bgColor indexed="64"/>
      </patternFill>
    </fill>
    <fill>
      <patternFill patternType="solid">
        <fgColor rgb="FFFFC8C8"/>
        <bgColor indexed="64"/>
      </patternFill>
    </fill>
    <fill>
      <patternFill patternType="solid">
        <fgColor rgb="FFFFD7D7"/>
        <bgColor indexed="64"/>
      </patternFill>
    </fill>
    <fill>
      <patternFill patternType="solid">
        <fgColor rgb="FFFF9E9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DFD"/>
        <bgColor indexed="64"/>
      </patternFill>
    </fill>
    <fill>
      <patternFill patternType="solid">
        <fgColor rgb="FFFFBFBF"/>
        <bgColor indexed="64"/>
      </patternFill>
    </fill>
    <fill>
      <patternFill patternType="solid">
        <fgColor rgb="FFFFB0B0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FFADAD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3636"/>
        <bgColor indexed="64"/>
      </patternFill>
    </fill>
    <fill>
      <patternFill patternType="solid">
        <fgColor rgb="FFFFF1F1"/>
        <bgColor indexed="64"/>
      </patternFill>
    </fill>
    <fill>
      <patternFill patternType="solid">
        <fgColor rgb="FFFFF2F2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FF747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0" fontId="4" fillId="3" borderId="0" xfId="0" applyNumberFormat="1" applyFont="1" applyFill="1" applyAlignment="1">
      <alignment horizontal="center" wrapText="1"/>
    </xf>
    <xf numFmtId="9" fontId="5" fillId="0" borderId="0" xfId="0" applyNumberFormat="1" applyFont="1" applyAlignment="1">
      <alignment horizontal="center" wrapText="1"/>
    </xf>
    <xf numFmtId="10" fontId="4" fillId="4" borderId="0" xfId="0" applyNumberFormat="1" applyFont="1" applyFill="1" applyAlignment="1">
      <alignment horizontal="center" wrapText="1"/>
    </xf>
    <xf numFmtId="10" fontId="4" fillId="5" borderId="0" xfId="0" applyNumberFormat="1" applyFont="1" applyFill="1" applyAlignment="1">
      <alignment horizontal="center" wrapText="1"/>
    </xf>
    <xf numFmtId="10" fontId="4" fillId="6" borderId="0" xfId="0" applyNumberFormat="1" applyFont="1" applyFill="1" applyAlignment="1">
      <alignment horizontal="center" wrapText="1"/>
    </xf>
    <xf numFmtId="10" fontId="4" fillId="7" borderId="0" xfId="0" applyNumberFormat="1" applyFont="1" applyFill="1" applyAlignment="1">
      <alignment horizontal="center" wrapText="1"/>
    </xf>
    <xf numFmtId="10" fontId="4" fillId="8" borderId="0" xfId="0" applyNumberFormat="1" applyFont="1" applyFill="1" applyAlignment="1">
      <alignment horizontal="center" wrapText="1"/>
    </xf>
    <xf numFmtId="10" fontId="4" fillId="9" borderId="0" xfId="0" applyNumberFormat="1" applyFont="1" applyFill="1" applyAlignment="1">
      <alignment horizontal="center" wrapText="1"/>
    </xf>
    <xf numFmtId="10" fontId="4" fillId="10" borderId="0" xfId="0" applyNumberFormat="1" applyFont="1" applyFill="1" applyAlignment="1">
      <alignment horizontal="center" wrapText="1"/>
    </xf>
    <xf numFmtId="10" fontId="4" fillId="11" borderId="0" xfId="0" applyNumberFormat="1" applyFont="1" applyFill="1" applyAlignment="1">
      <alignment horizontal="center" wrapText="1"/>
    </xf>
    <xf numFmtId="10" fontId="4" fillId="12" borderId="0" xfId="0" applyNumberFormat="1" applyFont="1" applyFill="1" applyAlignment="1">
      <alignment horizontal="center" wrapText="1"/>
    </xf>
    <xf numFmtId="10" fontId="4" fillId="13" borderId="0" xfId="0" applyNumberFormat="1" applyFont="1" applyFill="1" applyAlignment="1">
      <alignment horizontal="center" wrapText="1"/>
    </xf>
    <xf numFmtId="10" fontId="4" fillId="2" borderId="0" xfId="0" applyNumberFormat="1" applyFont="1" applyFill="1" applyAlignment="1">
      <alignment horizontal="center" wrapText="1"/>
    </xf>
    <xf numFmtId="10" fontId="4" fillId="14" borderId="1" xfId="0" applyNumberFormat="1" applyFont="1" applyFill="1" applyBorder="1" applyAlignment="1">
      <alignment horizontal="center" wrapText="1"/>
    </xf>
    <xf numFmtId="9" fontId="5" fillId="0" borderId="1" xfId="0" applyNumberFormat="1" applyFont="1" applyBorder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9" fontId="7" fillId="0" borderId="0" xfId="2" applyFont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4" fillId="15" borderId="2" xfId="0" applyNumberFormat="1" applyFont="1" applyFill="1" applyBorder="1" applyAlignment="1">
      <alignment horizontal="center" wrapText="1"/>
    </xf>
    <xf numFmtId="10" fontId="4" fillId="16" borderId="0" xfId="0" applyNumberFormat="1" applyFont="1" applyFill="1" applyAlignment="1">
      <alignment horizontal="center" wrapText="1"/>
    </xf>
    <xf numFmtId="10" fontId="4" fillId="17" borderId="0" xfId="0" applyNumberFormat="1" applyFont="1" applyFill="1" applyAlignment="1">
      <alignment horizontal="center" wrapText="1"/>
    </xf>
    <xf numFmtId="10" fontId="4" fillId="18" borderId="0" xfId="0" applyNumberFormat="1" applyFont="1" applyFill="1" applyAlignment="1">
      <alignment horizontal="center" wrapText="1"/>
    </xf>
    <xf numFmtId="10" fontId="4" fillId="19" borderId="0" xfId="0" applyNumberFormat="1" applyFont="1" applyFill="1" applyAlignment="1">
      <alignment horizontal="center" wrapText="1"/>
    </xf>
    <xf numFmtId="10" fontId="4" fillId="20" borderId="0" xfId="0" applyNumberFormat="1" applyFont="1" applyFill="1" applyAlignment="1">
      <alignment horizontal="center" wrapText="1"/>
    </xf>
    <xf numFmtId="10" fontId="4" fillId="21" borderId="0" xfId="0" applyNumberFormat="1" applyFont="1" applyFill="1" applyAlignment="1">
      <alignment horizontal="center" wrapText="1"/>
    </xf>
    <xf numFmtId="10" fontId="4" fillId="22" borderId="0" xfId="0" applyNumberFormat="1" applyFont="1" applyFill="1" applyAlignment="1">
      <alignment horizontal="center" wrapText="1"/>
    </xf>
    <xf numFmtId="10" fontId="4" fillId="23" borderId="1" xfId="0" applyNumberFormat="1" applyFont="1" applyFill="1" applyBorder="1" applyAlignment="1">
      <alignment horizontal="center" wrapText="1"/>
    </xf>
    <xf numFmtId="3" fontId="9" fillId="0" borderId="1" xfId="1" applyNumberFormat="1" applyFont="1" applyBorder="1" applyAlignment="1">
      <alignment horizontal="center" vertical="center" wrapText="1"/>
    </xf>
    <xf numFmtId="0" fontId="11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4">
    <dxf>
      <fill>
        <patternFill>
          <bgColor rgb="FFFF8181"/>
        </patternFill>
      </fill>
    </dxf>
    <dxf>
      <fill>
        <patternFill>
          <bgColor rgb="FF92D050"/>
        </patternFill>
      </fill>
    </dxf>
    <dxf>
      <fill>
        <patternFill>
          <bgColor rgb="FFFF818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3F3F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C0D0-955F-45BD-A065-2BA075D12557}">
  <dimension ref="B2:K40"/>
  <sheetViews>
    <sheetView showGridLines="0" tabSelected="1" workbookViewId="0">
      <selection activeCell="H8" sqref="H8"/>
    </sheetView>
  </sheetViews>
  <sheetFormatPr defaultColWidth="10.21875" defaultRowHeight="14.4"/>
  <cols>
    <col min="1" max="1" width="4.77734375" customWidth="1"/>
    <col min="2" max="2" width="32.77734375" bestFit="1" customWidth="1"/>
    <col min="3" max="3" width="12.44140625" customWidth="1"/>
    <col min="4" max="4" width="19.33203125" bestFit="1" customWidth="1"/>
    <col min="5" max="5" width="16.77734375" bestFit="1" customWidth="1"/>
    <col min="6" max="6" width="13.5546875" bestFit="1" customWidth="1"/>
    <col min="10" max="11" width="16.21875" customWidth="1"/>
  </cols>
  <sheetData>
    <row r="2" spans="2:11" ht="17.399999999999999">
      <c r="B2" s="18" t="s">
        <v>6</v>
      </c>
      <c r="C2" s="20">
        <v>100000</v>
      </c>
      <c r="D2" s="1"/>
      <c r="E2" s="1"/>
      <c r="F2" s="1"/>
    </row>
    <row r="3" spans="2:11" ht="17.399999999999999">
      <c r="B3" s="18" t="s">
        <v>21</v>
      </c>
      <c r="C3" s="20">
        <f>(1-SUM(D8:D20))*C2</f>
        <v>2.2204460492503131E-11</v>
      </c>
      <c r="D3" s="1"/>
      <c r="E3" s="1"/>
      <c r="F3" s="1"/>
      <c r="J3" s="39" t="s">
        <v>23</v>
      </c>
    </row>
    <row r="4" spans="2:11" ht="17.399999999999999">
      <c r="B4" s="18" t="s">
        <v>20</v>
      </c>
      <c r="C4" s="27">
        <v>0.05</v>
      </c>
      <c r="D4" s="1"/>
      <c r="E4" s="1"/>
      <c r="F4" s="1"/>
      <c r="J4" s="39" t="s">
        <v>24</v>
      </c>
    </row>
    <row r="5" spans="2:11" ht="18" thickBot="1">
      <c r="B5" s="19" t="s">
        <v>8</v>
      </c>
      <c r="C5" s="28">
        <f>F21/C2</f>
        <v>2.4784615384615384E-2</v>
      </c>
      <c r="D5" s="1"/>
      <c r="E5" s="1"/>
      <c r="F5" s="1"/>
      <c r="J5" s="39" t="s">
        <v>26</v>
      </c>
    </row>
    <row r="6" spans="2:11" ht="9.6" customHeight="1">
      <c r="B6" s="1"/>
      <c r="C6" s="1"/>
      <c r="D6" s="1"/>
      <c r="E6" s="1"/>
      <c r="F6" s="1"/>
    </row>
    <row r="7" spans="2:11" ht="18" thickBot="1">
      <c r="B7" s="19" t="s">
        <v>11</v>
      </c>
      <c r="C7" s="19" t="s">
        <v>2</v>
      </c>
      <c r="D7" s="19" t="s">
        <v>3</v>
      </c>
      <c r="E7" s="19" t="s">
        <v>5</v>
      </c>
      <c r="F7" s="19" t="s">
        <v>4</v>
      </c>
      <c r="J7" s="19" t="s">
        <v>22</v>
      </c>
      <c r="K7" s="19" t="s">
        <v>25</v>
      </c>
    </row>
    <row r="8" spans="2:11" ht="15.6">
      <c r="B8" s="21" t="s">
        <v>7</v>
      </c>
      <c r="C8" s="3">
        <v>2.1600000000000001E-2</v>
      </c>
      <c r="D8" s="23">
        <v>7.6923076923076927E-2</v>
      </c>
      <c r="E8" s="4">
        <v>1</v>
      </c>
      <c r="F8" s="25">
        <f>$C$2*D8*E8*C8</f>
        <v>166.15384615384616</v>
      </c>
      <c r="J8" s="29">
        <v>5.91E-2</v>
      </c>
      <c r="K8" s="3">
        <v>2.1600000000000001E-2</v>
      </c>
    </row>
    <row r="9" spans="2:11" ht="15.6">
      <c r="B9" s="21" t="s">
        <v>9</v>
      </c>
      <c r="C9" s="5">
        <v>2.5700000000000001E-2</v>
      </c>
      <c r="D9" s="23">
        <v>7.69230769230769E-2</v>
      </c>
      <c r="E9" s="4">
        <v>1</v>
      </c>
      <c r="F9" s="25">
        <f t="shared" ref="F9:F20" si="0">$C$2*D9*E9*C9</f>
        <v>197.69230769230762</v>
      </c>
      <c r="J9" s="30">
        <v>5.8099999999999999E-2</v>
      </c>
      <c r="K9" s="5">
        <v>2.5700000000000001E-2</v>
      </c>
    </row>
    <row r="10" spans="2:11" ht="15.6">
      <c r="B10" s="21" t="s">
        <v>10</v>
      </c>
      <c r="C10" s="6">
        <v>2.4E-2</v>
      </c>
      <c r="D10" s="23">
        <v>7.6923076923076927E-2</v>
      </c>
      <c r="E10" s="4">
        <v>1</v>
      </c>
      <c r="F10" s="25">
        <f t="shared" si="0"/>
        <v>184.61538461538461</v>
      </c>
      <c r="J10" s="3">
        <v>5.4100000000000002E-2</v>
      </c>
      <c r="K10" s="6">
        <v>2.4E-2</v>
      </c>
    </row>
    <row r="11" spans="2:11" ht="15.6">
      <c r="B11" s="21" t="s">
        <v>12</v>
      </c>
      <c r="C11" s="7">
        <v>3.2500000000000001E-2</v>
      </c>
      <c r="D11" s="23">
        <v>7.6923076923076927E-2</v>
      </c>
      <c r="E11" s="4">
        <v>1</v>
      </c>
      <c r="F11" s="25">
        <f t="shared" si="0"/>
        <v>250</v>
      </c>
      <c r="J11" s="31">
        <v>6.0100000000000001E-2</v>
      </c>
      <c r="K11" s="7">
        <v>3.2500000000000001E-2</v>
      </c>
    </row>
    <row r="12" spans="2:11" ht="15.6">
      <c r="B12" s="21" t="s">
        <v>13</v>
      </c>
      <c r="C12" s="8">
        <v>2.6700000000000002E-2</v>
      </c>
      <c r="D12" s="23">
        <v>7.6923076923076927E-2</v>
      </c>
      <c r="E12" s="4">
        <v>1</v>
      </c>
      <c r="F12" s="25">
        <f t="shared" si="0"/>
        <v>205.38461538461539</v>
      </c>
      <c r="J12" s="32">
        <v>5.0700000000000002E-2</v>
      </c>
      <c r="K12" s="8">
        <v>2.6700000000000002E-2</v>
      </c>
    </row>
    <row r="13" spans="2:11" ht="15.6">
      <c r="B13" s="21" t="s">
        <v>14</v>
      </c>
      <c r="C13" s="9">
        <v>3.0800000000000001E-2</v>
      </c>
      <c r="D13" s="23">
        <v>7.6923076923076927E-2</v>
      </c>
      <c r="E13" s="4">
        <v>1</v>
      </c>
      <c r="F13" s="25">
        <f t="shared" si="0"/>
        <v>236.92307692307693</v>
      </c>
      <c r="J13" s="33">
        <v>9.4600000000000004E-2</v>
      </c>
      <c r="K13" s="9">
        <v>3.0800000000000001E-2</v>
      </c>
    </row>
    <row r="14" spans="2:11" ht="15.6">
      <c r="B14" s="21" t="s">
        <v>15</v>
      </c>
      <c r="C14" s="10">
        <v>2.07E-2</v>
      </c>
      <c r="D14" s="23">
        <v>7.6923076923076927E-2</v>
      </c>
      <c r="E14" s="4">
        <v>1</v>
      </c>
      <c r="F14" s="25">
        <f t="shared" si="0"/>
        <v>159.23076923076923</v>
      </c>
      <c r="J14" s="34">
        <v>4.02E-2</v>
      </c>
      <c r="K14" s="10">
        <v>2.07E-2</v>
      </c>
    </row>
    <row r="15" spans="2:11" ht="15.6">
      <c r="B15" s="21" t="s">
        <v>16</v>
      </c>
      <c r="C15" s="11">
        <v>1.8800000000000001E-2</v>
      </c>
      <c r="D15" s="23">
        <v>7.6923076923076927E-2</v>
      </c>
      <c r="E15" s="4">
        <v>1</v>
      </c>
      <c r="F15" s="25">
        <f t="shared" si="0"/>
        <v>144.61538461538461</v>
      </c>
      <c r="J15" s="35">
        <v>3.9899999999999998E-2</v>
      </c>
      <c r="K15" s="11">
        <v>1.8800000000000001E-2</v>
      </c>
    </row>
    <row r="16" spans="2:11" ht="15.6">
      <c r="B16" s="21" t="s">
        <v>17</v>
      </c>
      <c r="C16" s="12">
        <v>2.5999999999999999E-2</v>
      </c>
      <c r="D16" s="23">
        <v>7.6923076923076927E-2</v>
      </c>
      <c r="E16" s="4">
        <v>1</v>
      </c>
      <c r="F16" s="25">
        <f t="shared" si="0"/>
        <v>200</v>
      </c>
      <c r="J16" s="31">
        <v>5.9900000000000002E-2</v>
      </c>
      <c r="K16" s="12">
        <v>2.5999999999999999E-2</v>
      </c>
    </row>
    <row r="17" spans="2:11" ht="15.6">
      <c r="B17" s="21" t="s">
        <v>18</v>
      </c>
      <c r="C17" s="13">
        <v>4.5600000000000002E-2</v>
      </c>
      <c r="D17" s="23">
        <v>7.6923076923076927E-2</v>
      </c>
      <c r="E17" s="4">
        <v>1</v>
      </c>
      <c r="F17" s="25">
        <f t="shared" si="0"/>
        <v>350.76923076923077</v>
      </c>
      <c r="J17" s="13">
        <v>0.1101</v>
      </c>
      <c r="K17" s="13">
        <v>4.5600000000000002E-2</v>
      </c>
    </row>
    <row r="18" spans="2:11" ht="15.6">
      <c r="B18" s="21" t="s">
        <v>19</v>
      </c>
      <c r="C18" s="14">
        <v>1.41E-2</v>
      </c>
      <c r="D18" s="23">
        <v>7.6923076923076927E-2</v>
      </c>
      <c r="E18" s="4">
        <v>1</v>
      </c>
      <c r="F18" s="25">
        <f t="shared" si="0"/>
        <v>108.46153846153847</v>
      </c>
      <c r="J18" s="36">
        <v>3.85E-2</v>
      </c>
      <c r="K18" s="14">
        <v>1.41E-2</v>
      </c>
    </row>
    <row r="19" spans="2:11" ht="15.6">
      <c r="B19" s="21" t="s">
        <v>0</v>
      </c>
      <c r="C19" s="15">
        <v>1.38E-2</v>
      </c>
      <c r="D19" s="23">
        <v>7.6923076923076927E-2</v>
      </c>
      <c r="E19" s="4">
        <v>1</v>
      </c>
      <c r="F19" s="25">
        <f t="shared" si="0"/>
        <v>106.15384615384615</v>
      </c>
      <c r="J19" s="15">
        <v>3.5999999999999997E-2</v>
      </c>
      <c r="K19" s="15">
        <v>1.38E-2</v>
      </c>
    </row>
    <row r="20" spans="2:11" ht="16.2" thickBot="1">
      <c r="B20" s="22" t="s">
        <v>1</v>
      </c>
      <c r="C20" s="16">
        <v>2.1899999999999999E-2</v>
      </c>
      <c r="D20" s="24">
        <v>7.6923076923076927E-2</v>
      </c>
      <c r="E20" s="17">
        <v>1</v>
      </c>
      <c r="F20" s="26">
        <f t="shared" si="0"/>
        <v>168.46153846153845</v>
      </c>
      <c r="J20" s="37">
        <v>7.6499999999999999E-2</v>
      </c>
      <c r="K20" s="16">
        <v>2.1899999999999999E-2</v>
      </c>
    </row>
    <row r="21" spans="2:11" ht="16.2" thickBot="1">
      <c r="B21" s="1"/>
      <c r="C21" s="1"/>
      <c r="D21" s="1"/>
      <c r="E21" s="1"/>
      <c r="F21" s="38">
        <f>SUM(F8:F20)</f>
        <v>2478.4615384615386</v>
      </c>
    </row>
    <row r="22" spans="2:11">
      <c r="B22" s="1"/>
      <c r="C22" s="2"/>
      <c r="D22" s="1"/>
      <c r="E22" s="1"/>
      <c r="F22" s="1"/>
    </row>
    <row r="23" spans="2:11">
      <c r="B23" s="1"/>
      <c r="C23" s="1"/>
      <c r="D23" s="1"/>
      <c r="E23" s="1"/>
      <c r="F23" s="1"/>
    </row>
    <row r="24" spans="2:11">
      <c r="B24" s="1"/>
      <c r="C24" s="1"/>
      <c r="D24" s="1"/>
      <c r="E24" s="1"/>
      <c r="F24" s="1"/>
    </row>
    <row r="25" spans="2:11">
      <c r="B25" s="1"/>
      <c r="C25" s="1"/>
      <c r="D25" s="1"/>
      <c r="E25" s="1"/>
      <c r="F25" s="1"/>
    </row>
    <row r="26" spans="2:11">
      <c r="B26" s="1"/>
      <c r="C26" s="1"/>
      <c r="D26" s="1"/>
      <c r="E26" s="1"/>
      <c r="F26" s="1"/>
    </row>
    <row r="27" spans="2:11">
      <c r="B27" s="1"/>
      <c r="C27" s="1"/>
      <c r="D27" s="1"/>
      <c r="E27" s="1"/>
      <c r="F27" s="1"/>
    </row>
    <row r="28" spans="2:11">
      <c r="B28" s="1"/>
      <c r="C28" s="1"/>
      <c r="D28" s="1"/>
      <c r="E28" s="1"/>
      <c r="F28" s="1"/>
    </row>
    <row r="29" spans="2:11">
      <c r="B29" s="1"/>
      <c r="C29" s="1"/>
      <c r="D29" s="1"/>
      <c r="E29" s="1"/>
      <c r="F29" s="1"/>
    </row>
    <row r="30" spans="2:11">
      <c r="B30" s="1"/>
      <c r="C30" s="1"/>
      <c r="D30" s="1"/>
      <c r="E30" s="1"/>
      <c r="F30" s="1"/>
    </row>
    <row r="31" spans="2:11">
      <c r="B31" s="1"/>
      <c r="C31" s="1"/>
      <c r="D31" s="1"/>
      <c r="E31" s="1"/>
      <c r="F31" s="1"/>
    </row>
    <row r="32" spans="2:11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6" spans="2:6">
      <c r="B36" s="1"/>
      <c r="C36" s="1"/>
      <c r="D36" s="1"/>
      <c r="E36" s="1"/>
      <c r="F36" s="1"/>
    </row>
    <row r="37" spans="2:6">
      <c r="B37" s="1"/>
      <c r="C37" s="1"/>
      <c r="D37" s="1"/>
      <c r="E37" s="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</sheetData>
  <conditionalFormatting sqref="C8:C20">
    <cfRule type="colorScale" priority="8">
      <colorScale>
        <cfvo type="min"/>
        <cfvo type="max"/>
        <color rgb="FFFCFCFF"/>
        <color rgb="FFF8696B"/>
      </colorScale>
    </cfRule>
  </conditionalFormatting>
  <conditionalFormatting sqref="C5">
    <cfRule type="expression" dxfId="3" priority="6">
      <formula>$C$5&lt;=$C$4</formula>
    </cfRule>
    <cfRule type="expression" dxfId="2" priority="7">
      <formula>$C$5&gt;$C$4</formula>
    </cfRule>
  </conditionalFormatting>
  <conditionalFormatting sqref="F21">
    <cfRule type="expression" dxfId="1" priority="3">
      <formula>$C$5&lt;=$C$4</formula>
    </cfRule>
    <cfRule type="expression" dxfId="0" priority="4">
      <formula>$C$5&gt;$C$4</formula>
    </cfRule>
  </conditionalFormatting>
  <conditionalFormatting sqref="K8:K20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Risk-based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2021-04-16T16:29:19Z</dcterms:created>
  <dcterms:modified xsi:type="dcterms:W3CDTF">2021-04-17T19:07:19Z</dcterms:modified>
</cp:coreProperties>
</file>